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/>
  <mc:AlternateContent xmlns:mc="http://schemas.openxmlformats.org/markup-compatibility/2006">
    <mc:Choice Requires="x15">
      <x15ac:absPath xmlns:x15ac="http://schemas.microsoft.com/office/spreadsheetml/2010/11/ac" url="https://trevecca.sharepoint.com/sites/Accounting/Shared Documents/General/My Plan to Pays/MPTP 26-27/"/>
    </mc:Choice>
  </mc:AlternateContent>
  <xr:revisionPtr revIDLastSave="200" documentId="8_{B1D8BA93-ED24-4C1E-9C14-56B61891DC1B}" xr6:coauthVersionLast="47" xr6:coauthVersionMax="47" xr10:uidLastSave="{8F39EFFE-A532-4B71-8F4C-71E3BF362B3B}"/>
  <bookViews>
    <workbookView xWindow="-120" yWindow="-120" windowWidth="29040" windowHeight="17520" xr2:uid="{3D6EFD62-08EA-4AD4-82AE-E06919473967}"/>
  </bookViews>
  <sheets>
    <sheet name="Sheet 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2" i="2" l="1"/>
  <c r="J41" i="2"/>
  <c r="M40" i="2"/>
  <c r="K40" i="2"/>
  <c r="L40" i="2" s="1"/>
  <c r="H40" i="2" s="1"/>
  <c r="I40" i="2"/>
  <c r="I43" i="2" s="1"/>
  <c r="J39" i="2"/>
  <c r="J38" i="2"/>
  <c r="J35" i="2"/>
  <c r="J34" i="2"/>
  <c r="J33" i="2"/>
  <c r="J32" i="2"/>
  <c r="M31" i="2"/>
  <c r="I31" i="2" s="1"/>
  <c r="K30" i="2"/>
  <c r="L31" i="2" s="1"/>
  <c r="H31" i="2" s="1"/>
  <c r="J31" i="2" s="1"/>
  <c r="J29" i="2"/>
  <c r="J28" i="2"/>
  <c r="J27" i="2"/>
  <c r="J26" i="2"/>
  <c r="J25" i="2"/>
  <c r="J24" i="2"/>
  <c r="J23" i="2"/>
  <c r="J22" i="2"/>
  <c r="J21" i="2"/>
  <c r="J20" i="2"/>
  <c r="J19" i="2"/>
  <c r="J18" i="2"/>
  <c r="I17" i="2"/>
  <c r="H17" i="2"/>
  <c r="I15" i="2"/>
  <c r="H15" i="2"/>
  <c r="J14" i="2"/>
  <c r="J13" i="2"/>
  <c r="J12" i="2"/>
  <c r="J11" i="2"/>
  <c r="J10" i="2"/>
  <c r="J9" i="2"/>
  <c r="J8" i="2"/>
  <c r="J15" i="2" s="1"/>
  <c r="H43" i="2" l="1"/>
  <c r="J40" i="2"/>
  <c r="J43" i="2" s="1"/>
  <c r="M30" i="2"/>
  <c r="I30" i="2" s="1"/>
  <c r="I36" i="2" s="1"/>
  <c r="I44" i="2" s="1"/>
  <c r="J17" i="2"/>
  <c r="L30" i="2"/>
  <c r="H30" i="2" s="1"/>
  <c r="J30" i="2" l="1"/>
  <c r="J36" i="2" s="1"/>
  <c r="H36" i="2"/>
  <c r="H44" i="2" s="1"/>
  <c r="J44" i="2" s="1"/>
</calcChain>
</file>

<file path=xl/sharedStrings.xml><?xml version="1.0" encoding="utf-8"?>
<sst xmlns="http://schemas.openxmlformats.org/spreadsheetml/2006/main" count="82" uniqueCount="67">
  <si>
    <t>Fall 2026/Spring 2027 My Plan To Pay Worksheet</t>
  </si>
  <si>
    <t>Trevecca Nazarene University</t>
  </si>
  <si>
    <r>
      <rPr>
        <i/>
        <sz val="11"/>
        <color theme="1"/>
        <rFont val="Aptos Narrow"/>
        <family val="2"/>
        <scheme val="minor"/>
      </rPr>
      <t xml:space="preserve">Please Note: This is an </t>
    </r>
    <r>
      <rPr>
        <b/>
        <i/>
        <sz val="11"/>
        <color theme="1"/>
        <rFont val="Aptos Narrow"/>
        <family val="2"/>
        <scheme val="minor"/>
      </rPr>
      <t>ESTIMATE</t>
    </r>
    <r>
      <rPr>
        <i/>
        <sz val="11"/>
        <color theme="1"/>
        <rFont val="Aptos Narrow"/>
        <family val="2"/>
        <scheme val="minor"/>
      </rPr>
      <t xml:space="preserve"> of your expected charges and financial aid</t>
    </r>
  </si>
  <si>
    <t>*Additional charges may be incurred (i.e., fines, payment plan enrollment fee, etc.)</t>
  </si>
  <si>
    <t>Name:</t>
  </si>
  <si>
    <t>Student ID:</t>
  </si>
  <si>
    <t>Prepare By:</t>
  </si>
  <si>
    <t>Date:</t>
  </si>
  <si>
    <t>All Access Meal Plan</t>
  </si>
  <si>
    <t>Charges</t>
  </si>
  <si>
    <t>FALL</t>
  </si>
  <si>
    <t>SPRING</t>
  </si>
  <si>
    <t>YEAR</t>
  </si>
  <si>
    <t>Commuter Meal Plan</t>
  </si>
  <si>
    <t xml:space="preserve">Tuition </t>
  </si>
  <si>
    <t>Premium Access Meal Plan</t>
  </si>
  <si>
    <t>Student Resource Fee</t>
  </si>
  <si>
    <t>Housing</t>
  </si>
  <si>
    <t>Estimated Course Fees</t>
  </si>
  <si>
    <t>Miscellaneous Fees*</t>
  </si>
  <si>
    <t>Nursing Fee</t>
  </si>
  <si>
    <t>Prior Balance Owed</t>
  </si>
  <si>
    <t>Total Charges</t>
  </si>
  <si>
    <t>Financial Aid</t>
  </si>
  <si>
    <t>Academic Scholarship</t>
  </si>
  <si>
    <t>Leadership Scholarship</t>
  </si>
  <si>
    <t>Trevecca PK/MK Scholarship</t>
  </si>
  <si>
    <t>Athletic Scholarship</t>
  </si>
  <si>
    <t>Church Match Scholarship</t>
  </si>
  <si>
    <t>Childers Academic Scholarship</t>
  </si>
  <si>
    <t>Athlete Admissions Scholarship</t>
  </si>
  <si>
    <t>Endowment Aid</t>
  </si>
  <si>
    <t>Person Academic Scholarship</t>
  </si>
  <si>
    <t>Speicher Academic Scholarship</t>
  </si>
  <si>
    <t>Other Trevecca Aid</t>
  </si>
  <si>
    <t>Strickland Academic Scholarship</t>
  </si>
  <si>
    <t>Dunning Academic Scholarship</t>
  </si>
  <si>
    <t>Wynkoop Academic Scholarship</t>
  </si>
  <si>
    <t>Welch Academic Scholarship</t>
  </si>
  <si>
    <t>Other Outside Aid</t>
  </si>
  <si>
    <t>Holmes Academic Scholarship</t>
  </si>
  <si>
    <t>Chilton Academic Scholarship</t>
  </si>
  <si>
    <t>Pusey Academic Scholarship</t>
  </si>
  <si>
    <t>Direct Subsidized Stafford Loan</t>
  </si>
  <si>
    <t>Fall</t>
  </si>
  <si>
    <t>Spring</t>
  </si>
  <si>
    <t>Direct Unsubsidized Stafford Loan</t>
  </si>
  <si>
    <t>Federal Pell Grant</t>
  </si>
  <si>
    <t>Federal SEOG Grant</t>
  </si>
  <si>
    <t>TN Hope Scholarship</t>
  </si>
  <si>
    <t>3.0 Unweighted GPA or 21 ACT required</t>
  </si>
  <si>
    <t>TN State Grant</t>
  </si>
  <si>
    <t>Awarded</t>
  </si>
  <si>
    <t>Including Aspire</t>
  </si>
  <si>
    <t>Total Financial Aid</t>
  </si>
  <si>
    <t>Pending</t>
  </si>
  <si>
    <t>Including GAMS</t>
  </si>
  <si>
    <t>Optional Payments</t>
  </si>
  <si>
    <t>TN Promise (Estimating 15 Credit Hours)</t>
  </si>
  <si>
    <t>Monthly Payment Plan Budget</t>
  </si>
  <si>
    <t>Private Loan (Add Name of Lender)</t>
  </si>
  <si>
    <t>Parent PLUS Loan</t>
  </si>
  <si>
    <t>Cash, Check, or Online Payment</t>
  </si>
  <si>
    <t>Other (Please List Source)</t>
  </si>
  <si>
    <t>Total Payments</t>
  </si>
  <si>
    <t>Remaining Balance</t>
  </si>
  <si>
    <t xml:space="preserve">Notes: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</si>
</sst>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0.00000%"/>
  </numFmts>
  <fonts count="1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8"/>
      <color theme="1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Aptos Narrow"/>
      <family val="2"/>
      <scheme val="minor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E6D1FB"/>
        <bgColor indexed="64"/>
      </patternFill>
    </fill>
    <fill>
      <patternFill patternType="solid">
        <fgColor rgb="FFD19DE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EDFD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1" fillId="2" borderId="0">
      <alignment horizontal="center" vertical="center"/>
    </xf>
    <xf numFmtId="0" fontId="8" fillId="0" borderId="0" applyNumberFormat="0" applyFill="0" applyBorder="0" applyAlignment="0" applyProtection="0"/>
  </cellStyleXfs>
  <cellXfs count="152">
    <xf numFmtId="0" fontId="0" fillId="0" borderId="0" xfId="0"/>
    <xf numFmtId="44" fontId="5" fillId="4" borderId="8" xfId="1" applyFont="1" applyFill="1" applyBorder="1" applyAlignment="1" applyProtection="1">
      <alignment horizontal="center" vertical="center"/>
      <protection locked="0"/>
    </xf>
    <xf numFmtId="44" fontId="5" fillId="4" borderId="1" xfId="1" applyFont="1" applyFill="1" applyBorder="1" applyAlignment="1" applyProtection="1">
      <alignment horizontal="center" vertical="center"/>
      <protection locked="0"/>
    </xf>
    <xf numFmtId="44" fontId="5" fillId="4" borderId="27" xfId="1" applyFont="1" applyFill="1" applyBorder="1" applyAlignment="1" applyProtection="1">
      <alignment horizontal="center" vertical="center"/>
    </xf>
    <xf numFmtId="0" fontId="9" fillId="4" borderId="17" xfId="0" applyFont="1" applyFill="1" applyBorder="1" applyAlignment="1" applyProtection="1">
      <alignment horizontal="center" vertical="center"/>
      <protection locked="0"/>
    </xf>
    <xf numFmtId="44" fontId="5" fillId="4" borderId="13" xfId="1" applyFont="1" applyFill="1" applyBorder="1" applyAlignment="1" applyProtection="1">
      <alignment horizontal="center" vertical="center"/>
      <protection locked="0"/>
    </xf>
    <xf numFmtId="44" fontId="5" fillId="4" borderId="5" xfId="1" applyFont="1" applyFill="1" applyBorder="1" applyAlignment="1" applyProtection="1">
      <alignment horizontal="center" vertical="center"/>
      <protection locked="0"/>
    </xf>
    <xf numFmtId="44" fontId="5" fillId="4" borderId="29" xfId="1" applyFont="1" applyFill="1" applyBorder="1" applyAlignment="1" applyProtection="1">
      <alignment horizontal="center" vertical="center"/>
    </xf>
    <xf numFmtId="0" fontId="5" fillId="4" borderId="20" xfId="0" applyFont="1" applyFill="1" applyBorder="1" applyAlignment="1" applyProtection="1">
      <alignment horizontal="center" vertical="center"/>
      <protection locked="0"/>
    </xf>
    <xf numFmtId="0" fontId="5" fillId="4" borderId="20" xfId="0" applyFont="1" applyFill="1" applyBorder="1" applyProtection="1">
      <protection locked="0"/>
    </xf>
    <xf numFmtId="44" fontId="5" fillId="4" borderId="7" xfId="1" applyFont="1" applyFill="1" applyBorder="1" applyAlignment="1" applyProtection="1">
      <alignment horizontal="center" vertical="center"/>
      <protection locked="0"/>
    </xf>
    <xf numFmtId="44" fontId="5" fillId="4" borderId="25" xfId="1" applyFont="1" applyFill="1" applyBorder="1" applyAlignment="1" applyProtection="1">
      <alignment horizontal="center" vertical="center"/>
    </xf>
    <xf numFmtId="44" fontId="5" fillId="4" borderId="28" xfId="1" applyFont="1" applyFill="1" applyBorder="1" applyAlignment="1" applyProtection="1">
      <alignment horizontal="center" vertical="center"/>
    </xf>
    <xf numFmtId="44" fontId="5" fillId="4" borderId="1" xfId="1" applyFont="1" applyFill="1" applyBorder="1" applyAlignment="1" applyProtection="1">
      <alignment horizontal="center"/>
      <protection locked="0"/>
    </xf>
    <xf numFmtId="44" fontId="5" fillId="4" borderId="28" xfId="1" applyFont="1" applyFill="1" applyBorder="1" applyAlignment="1" applyProtection="1">
      <alignment horizontal="center"/>
    </xf>
    <xf numFmtId="44" fontId="5" fillId="4" borderId="6" xfId="1" applyFont="1" applyFill="1" applyBorder="1" applyAlignment="1" applyProtection="1">
      <alignment horizontal="center"/>
      <protection locked="0"/>
    </xf>
    <xf numFmtId="44" fontId="5" fillId="4" borderId="26" xfId="1" applyFont="1" applyFill="1" applyBorder="1" applyAlignment="1" applyProtection="1">
      <alignment horizontal="center"/>
    </xf>
    <xf numFmtId="44" fontId="5" fillId="4" borderId="27" xfId="1" applyFont="1" applyFill="1" applyBorder="1" applyAlignment="1" applyProtection="1">
      <alignment horizontal="center" vertical="center" wrapText="1"/>
    </xf>
    <xf numFmtId="0" fontId="9" fillId="2" borderId="7" xfId="0" applyFont="1" applyFill="1" applyBorder="1"/>
    <xf numFmtId="0" fontId="9" fillId="2" borderId="1" xfId="0" applyFont="1" applyFill="1" applyBorder="1"/>
    <xf numFmtId="0" fontId="10" fillId="3" borderId="1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25" xfId="0" applyFont="1" applyFill="1" applyBorder="1" applyAlignment="1">
      <alignment horizontal="center" vertical="center" wrapText="1"/>
    </xf>
    <xf numFmtId="6" fontId="0" fillId="0" borderId="0" xfId="0" applyNumberFormat="1"/>
    <xf numFmtId="164" fontId="5" fillId="0" borderId="0" xfId="1" applyNumberFormat="1" applyFont="1" applyFill="1" applyBorder="1" applyAlignment="1" applyProtection="1">
      <alignment horizontal="center" vertical="center"/>
    </xf>
    <xf numFmtId="44" fontId="9" fillId="2" borderId="9" xfId="0" applyNumberFormat="1" applyFont="1" applyFill="1" applyBorder="1"/>
    <xf numFmtId="44" fontId="9" fillId="2" borderId="12" xfId="0" applyNumberFormat="1" applyFont="1" applyFill="1" applyBorder="1"/>
    <xf numFmtId="44" fontId="9" fillId="2" borderId="48" xfId="0" applyNumberFormat="1" applyFont="1" applyFill="1" applyBorder="1"/>
    <xf numFmtId="0" fontId="9" fillId="3" borderId="6" xfId="0" applyFont="1" applyFill="1" applyBorder="1" applyAlignment="1">
      <alignment horizontal="center" vertical="center"/>
    </xf>
    <xf numFmtId="0" fontId="9" fillId="3" borderId="26" xfId="0" applyFont="1" applyFill="1" applyBorder="1" applyAlignment="1">
      <alignment horizontal="center" vertical="center" wrapText="1"/>
    </xf>
    <xf numFmtId="0" fontId="5" fillId="4" borderId="34" xfId="0" applyFont="1" applyFill="1" applyBorder="1"/>
    <xf numFmtId="0" fontId="5" fillId="0" borderId="0" xfId="0" applyFont="1"/>
    <xf numFmtId="0" fontId="7" fillId="0" borderId="0" xfId="3" applyFont="1" applyProtection="1"/>
    <xf numFmtId="0" fontId="5" fillId="4" borderId="43" xfId="0" applyFont="1" applyFill="1" applyBorder="1"/>
    <xf numFmtId="0" fontId="5" fillId="4" borderId="17" xfId="0" applyFont="1" applyFill="1" applyBorder="1"/>
    <xf numFmtId="165" fontId="0" fillId="0" borderId="0" xfId="0" applyNumberFormat="1"/>
    <xf numFmtId="0" fontId="7" fillId="0" borderId="0" xfId="0" applyFont="1"/>
    <xf numFmtId="0" fontId="2" fillId="0" borderId="0" xfId="0" applyFont="1"/>
    <xf numFmtId="44" fontId="9" fillId="2" borderId="23" xfId="0" applyNumberFormat="1" applyFont="1" applyFill="1" applyBorder="1" applyAlignment="1">
      <alignment horizontal="center" vertical="center"/>
    </xf>
    <xf numFmtId="44" fontId="9" fillId="2" borderId="15" xfId="0" applyNumberFormat="1" applyFont="1" applyFill="1" applyBorder="1" applyAlignment="1">
      <alignment horizontal="center" vertical="center"/>
    </xf>
    <xf numFmtId="44" fontId="9" fillId="2" borderId="30" xfId="0" applyNumberFormat="1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44" fontId="9" fillId="2" borderId="55" xfId="0" applyNumberFormat="1" applyFont="1" applyFill="1" applyBorder="1" applyAlignment="1">
      <alignment horizontal="center" vertical="center"/>
    </xf>
    <xf numFmtId="44" fontId="9" fillId="2" borderId="24" xfId="0" applyNumberFormat="1" applyFont="1" applyFill="1" applyBorder="1" applyAlignment="1">
      <alignment horizontal="center" vertical="center"/>
    </xf>
    <xf numFmtId="44" fontId="9" fillId="2" borderId="31" xfId="0" applyNumberFormat="1" applyFont="1" applyFill="1" applyBorder="1" applyAlignment="1">
      <alignment horizontal="center" vertical="center"/>
    </xf>
    <xf numFmtId="44" fontId="9" fillId="3" borderId="23" xfId="0" applyNumberFormat="1" applyFont="1" applyFill="1" applyBorder="1" applyAlignment="1">
      <alignment horizontal="center" vertical="center"/>
    </xf>
    <xf numFmtId="44" fontId="9" fillId="3" borderId="15" xfId="0" applyNumberFormat="1" applyFont="1" applyFill="1" applyBorder="1" applyAlignment="1">
      <alignment horizontal="center" vertical="center"/>
    </xf>
    <xf numFmtId="44" fontId="9" fillId="3" borderId="51" xfId="0" applyNumberFormat="1" applyFont="1" applyFill="1" applyBorder="1" applyAlignment="1">
      <alignment horizontal="center" vertical="center"/>
    </xf>
    <xf numFmtId="44" fontId="5" fillId="4" borderId="1" xfId="1" applyFont="1" applyFill="1" applyBorder="1" applyAlignment="1" applyProtection="1">
      <alignment horizontal="center" vertical="center"/>
    </xf>
    <xf numFmtId="44" fontId="5" fillId="4" borderId="8" xfId="1" applyFont="1" applyFill="1" applyBorder="1" applyAlignment="1" applyProtection="1">
      <alignment horizontal="center" vertical="center"/>
    </xf>
    <xf numFmtId="44" fontId="5" fillId="4" borderId="1" xfId="1" applyFont="1" applyFill="1" applyBorder="1" applyAlignment="1" applyProtection="1">
      <alignment horizontal="left" vertical="center" indent="1"/>
      <protection locked="0"/>
    </xf>
    <xf numFmtId="0" fontId="5" fillId="4" borderId="34" xfId="0" applyFont="1" applyFill="1" applyBorder="1" applyAlignment="1">
      <alignment horizontal="left" vertical="center"/>
    </xf>
    <xf numFmtId="0" fontId="5" fillId="4" borderId="37" xfId="0" applyFont="1" applyFill="1" applyBorder="1" applyAlignment="1">
      <alignment horizontal="left" vertical="center"/>
    </xf>
    <xf numFmtId="44" fontId="5" fillId="5" borderId="27" xfId="1" applyFont="1" applyFill="1" applyBorder="1" applyAlignment="1" applyProtection="1">
      <alignment horizontal="center" vertical="center"/>
    </xf>
    <xf numFmtId="0" fontId="9" fillId="5" borderId="17" xfId="0" applyFont="1" applyFill="1" applyBorder="1" applyAlignment="1">
      <alignment horizontal="center" vertical="center"/>
    </xf>
    <xf numFmtId="0" fontId="5" fillId="5" borderId="17" xfId="0" applyFont="1" applyFill="1" applyBorder="1" applyProtection="1">
      <protection locked="0"/>
    </xf>
    <xf numFmtId="44" fontId="5" fillId="5" borderId="8" xfId="1" applyFont="1" applyFill="1" applyBorder="1" applyAlignment="1" applyProtection="1">
      <alignment horizontal="center" vertical="center"/>
    </xf>
    <xf numFmtId="44" fontId="5" fillId="5" borderId="1" xfId="1" applyFont="1" applyFill="1" applyBorder="1" applyAlignment="1" applyProtection="1">
      <alignment horizontal="center" vertical="center"/>
    </xf>
    <xf numFmtId="44" fontId="5" fillId="0" borderId="1" xfId="1" applyFont="1" applyFill="1" applyBorder="1" applyAlignment="1" applyProtection="1">
      <alignment horizontal="center" vertical="center"/>
      <protection locked="0"/>
    </xf>
    <xf numFmtId="44" fontId="5" fillId="0" borderId="27" xfId="1" applyFont="1" applyFill="1" applyBorder="1" applyAlignment="1" applyProtection="1">
      <alignment horizontal="center" vertical="center"/>
    </xf>
    <xf numFmtId="0" fontId="9" fillId="2" borderId="53" xfId="0" applyFont="1" applyFill="1" applyBorder="1" applyAlignment="1">
      <alignment horizontal="center" vertical="center"/>
    </xf>
    <xf numFmtId="0" fontId="9" fillId="2" borderId="54" xfId="0" applyFont="1" applyFill="1" applyBorder="1" applyAlignment="1">
      <alignment horizontal="center" vertical="center"/>
    </xf>
    <xf numFmtId="0" fontId="9" fillId="3" borderId="49" xfId="0" applyFont="1" applyFill="1" applyBorder="1" applyAlignment="1">
      <alignment horizontal="center" vertical="center"/>
    </xf>
    <xf numFmtId="0" fontId="9" fillId="3" borderId="50" xfId="0" applyFont="1" applyFill="1" applyBorder="1" applyAlignment="1">
      <alignment horizontal="center" vertical="center"/>
    </xf>
    <xf numFmtId="0" fontId="9" fillId="3" borderId="52" xfId="0" applyFont="1" applyFill="1" applyBorder="1" applyAlignment="1">
      <alignment horizontal="center" vertical="center"/>
    </xf>
    <xf numFmtId="0" fontId="5" fillId="4" borderId="40" xfId="0" applyFont="1" applyFill="1" applyBorder="1" applyAlignment="1" applyProtection="1">
      <alignment horizontal="left" vertical="top"/>
      <protection locked="0"/>
    </xf>
    <xf numFmtId="0" fontId="5" fillId="4" borderId="41" xfId="0" applyFont="1" applyFill="1" applyBorder="1" applyAlignment="1" applyProtection="1">
      <alignment horizontal="left" vertical="top"/>
      <protection locked="0"/>
    </xf>
    <xf numFmtId="0" fontId="5" fillId="4" borderId="42" xfId="0" applyFont="1" applyFill="1" applyBorder="1" applyAlignment="1" applyProtection="1">
      <alignment horizontal="left" vertical="top"/>
      <protection locked="0"/>
    </xf>
    <xf numFmtId="0" fontId="5" fillId="4" borderId="35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13" xfId="0" applyFont="1" applyFill="1" applyBorder="1" applyAlignment="1">
      <alignment horizontal="center"/>
    </xf>
    <xf numFmtId="0" fontId="5" fillId="4" borderId="17" xfId="0" applyFont="1" applyFill="1" applyBorder="1" applyAlignment="1" applyProtection="1">
      <alignment horizontal="center"/>
      <protection locked="0"/>
    </xf>
    <xf numFmtId="0" fontId="5" fillId="4" borderId="32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5" fillId="4" borderId="0" xfId="0" applyFont="1" applyFill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5" fillId="4" borderId="33" xfId="0" applyFont="1" applyFill="1" applyBorder="1" applyAlignment="1">
      <alignment horizontal="center"/>
    </xf>
    <xf numFmtId="0" fontId="5" fillId="4" borderId="18" xfId="0" applyFont="1" applyFill="1" applyBorder="1" applyAlignment="1" applyProtection="1">
      <alignment horizontal="center"/>
      <protection locked="0"/>
    </xf>
    <xf numFmtId="0" fontId="9" fillId="3" borderId="3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5" fillId="4" borderId="5" xfId="0" applyFont="1" applyFill="1" applyBorder="1" applyAlignment="1" applyProtection="1">
      <alignment horizontal="center" vertical="center"/>
      <protection locked="0"/>
    </xf>
    <xf numFmtId="0" fontId="5" fillId="4" borderId="17" xfId="0" applyFont="1" applyFill="1" applyBorder="1" applyAlignment="1" applyProtection="1">
      <alignment horizontal="center" vertical="center"/>
      <protection locked="0"/>
    </xf>
    <xf numFmtId="0" fontId="5" fillId="5" borderId="17" xfId="0" applyFont="1" applyFill="1" applyBorder="1" applyAlignment="1">
      <alignment horizontal="left" vertical="center"/>
    </xf>
    <xf numFmtId="0" fontId="5" fillId="4" borderId="37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34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35" xfId="0" applyFont="1" applyFill="1" applyBorder="1" applyAlignment="1">
      <alignment horizontal="left"/>
    </xf>
    <xf numFmtId="0" fontId="5" fillId="4" borderId="4" xfId="0" applyFont="1" applyFill="1" applyBorder="1" applyAlignment="1">
      <alignment horizontal="left"/>
    </xf>
    <xf numFmtId="0" fontId="5" fillId="4" borderId="19" xfId="0" applyFont="1" applyFill="1" applyBorder="1" applyAlignment="1" applyProtection="1">
      <alignment horizontal="center"/>
      <protection locked="0"/>
    </xf>
    <xf numFmtId="0" fontId="5" fillId="4" borderId="38" xfId="0" applyFont="1" applyFill="1" applyBorder="1" applyAlignment="1">
      <alignment horizontal="left"/>
    </xf>
    <xf numFmtId="0" fontId="5" fillId="4" borderId="3" xfId="0" applyFont="1" applyFill="1" applyBorder="1" applyAlignment="1">
      <alignment horizontal="left"/>
    </xf>
    <xf numFmtId="0" fontId="5" fillId="4" borderId="0" xfId="0" applyFont="1" applyFill="1" applyAlignment="1">
      <alignment horizontal="left"/>
    </xf>
    <xf numFmtId="0" fontId="9" fillId="4" borderId="18" xfId="0" applyFont="1" applyFill="1" applyBorder="1" applyAlignment="1" applyProtection="1">
      <alignment horizontal="center"/>
      <protection locked="0"/>
    </xf>
    <xf numFmtId="0" fontId="9" fillId="2" borderId="39" xfId="0" applyFont="1" applyFill="1" applyBorder="1" applyAlignment="1">
      <alignment horizontal="center"/>
    </xf>
    <xf numFmtId="0" fontId="9" fillId="2" borderId="16" xfId="0" applyFont="1" applyFill="1" applyBorder="1" applyAlignment="1">
      <alignment horizontal="center"/>
    </xf>
    <xf numFmtId="0" fontId="9" fillId="2" borderId="22" xfId="0" applyFont="1" applyFill="1" applyBorder="1" applyAlignment="1">
      <alignment horizontal="center"/>
    </xf>
    <xf numFmtId="0" fontId="5" fillId="4" borderId="1" xfId="0" applyFont="1" applyFill="1" applyBorder="1" applyAlignment="1" applyProtection="1">
      <alignment horizontal="center" vertical="center"/>
      <protection locked="0"/>
    </xf>
    <xf numFmtId="0" fontId="9" fillId="3" borderId="33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5" fillId="4" borderId="34" xfId="0" applyFont="1" applyFill="1" applyBorder="1" applyAlignment="1" applyProtection="1">
      <alignment vertical="center"/>
      <protection locked="0"/>
    </xf>
    <xf numFmtId="0" fontId="5" fillId="4" borderId="1" xfId="0" applyFont="1" applyFill="1" applyBorder="1" applyAlignment="1" applyProtection="1">
      <alignment vertical="center"/>
      <protection locked="0"/>
    </xf>
    <xf numFmtId="0" fontId="5" fillId="0" borderId="34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0" fillId="0" borderId="56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5" fillId="4" borderId="56" xfId="0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Alignment="1" applyProtection="1">
      <alignment horizontal="center" vertical="center"/>
      <protection locked="0"/>
    </xf>
    <xf numFmtId="0" fontId="5" fillId="4" borderId="8" xfId="0" applyFont="1" applyFill="1" applyBorder="1" applyAlignment="1" applyProtection="1">
      <alignment horizontal="center" vertical="center"/>
      <protection locked="0"/>
    </xf>
    <xf numFmtId="0" fontId="5" fillId="4" borderId="35" xfId="0" applyFont="1" applyFill="1" applyBorder="1" applyAlignment="1">
      <alignment horizontal="left" vertical="center"/>
    </xf>
    <xf numFmtId="0" fontId="5" fillId="4" borderId="4" xfId="0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left" vertical="center"/>
    </xf>
    <xf numFmtId="0" fontId="5" fillId="4" borderId="56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9" fillId="2" borderId="36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9" fillId="2" borderId="34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4" fontId="5" fillId="2" borderId="1" xfId="0" applyNumberFormat="1" applyFont="1" applyFill="1" applyBorder="1" applyAlignment="1" applyProtection="1">
      <alignment horizontal="center" vertical="center"/>
      <protection locked="0"/>
    </xf>
    <xf numFmtId="14" fontId="5" fillId="2" borderId="27" xfId="0" applyNumberFormat="1" applyFont="1" applyFill="1" applyBorder="1" applyAlignment="1" applyProtection="1">
      <alignment horizontal="center" vertical="center"/>
      <protection locked="0"/>
    </xf>
    <xf numFmtId="0" fontId="10" fillId="3" borderId="35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5" fillId="4" borderId="3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5" xfId="0" applyFont="1" applyFill="1" applyBorder="1" applyAlignment="1">
      <alignment horizontal="center" vertical="center"/>
    </xf>
    <xf numFmtId="0" fontId="5" fillId="4" borderId="35" xfId="0" applyFont="1" applyFill="1" applyBorder="1" applyAlignment="1" applyProtection="1">
      <alignment horizontal="center" vertical="center"/>
      <protection locked="0"/>
    </xf>
    <xf numFmtId="0" fontId="5" fillId="4" borderId="33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9" fillId="2" borderId="37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5" fillId="2" borderId="7" xfId="0" applyFont="1" applyFill="1" applyBorder="1" applyAlignment="1" applyProtection="1">
      <alignment horizontal="center" vertical="center"/>
      <protection locked="0"/>
    </xf>
    <xf numFmtId="0" fontId="5" fillId="2" borderId="46" xfId="0" applyFont="1" applyFill="1" applyBorder="1" applyAlignment="1" applyProtection="1">
      <alignment horizontal="center" vertical="center"/>
      <protection locked="0"/>
    </xf>
    <xf numFmtId="0" fontId="6" fillId="3" borderId="44" xfId="2" applyFont="1" applyFill="1" applyBorder="1" applyAlignment="1">
      <alignment horizontal="center" vertical="center"/>
    </xf>
    <xf numFmtId="0" fontId="6" fillId="3" borderId="3" xfId="2" applyFont="1" applyFill="1" applyBorder="1" applyAlignment="1">
      <alignment horizontal="center" vertical="center"/>
    </xf>
    <xf numFmtId="0" fontId="6" fillId="3" borderId="13" xfId="2" applyFont="1" applyFill="1" applyBorder="1" applyAlignment="1">
      <alignment horizontal="center" vertical="center"/>
    </xf>
    <xf numFmtId="0" fontId="6" fillId="3" borderId="47" xfId="2" applyFont="1" applyFill="1" applyBorder="1" applyAlignment="1">
      <alignment horizontal="center" vertical="center"/>
    </xf>
    <xf numFmtId="0" fontId="6" fillId="3" borderId="0" xfId="2" applyFont="1" applyFill="1" applyAlignment="1">
      <alignment horizontal="center" vertical="center"/>
    </xf>
    <xf numFmtId="0" fontId="6" fillId="3" borderId="21" xfId="2" applyFont="1" applyFill="1" applyBorder="1" applyAlignment="1">
      <alignment horizontal="center" vertical="center"/>
    </xf>
    <xf numFmtId="0" fontId="4" fillId="3" borderId="47" xfId="2" applyFont="1" applyFill="1" applyBorder="1" applyAlignment="1">
      <alignment horizontal="center" vertical="center"/>
    </xf>
    <xf numFmtId="0" fontId="0" fillId="3" borderId="0" xfId="2" applyFont="1" applyFill="1" applyAlignment="1">
      <alignment horizontal="center" vertical="center"/>
    </xf>
    <xf numFmtId="0" fontId="0" fillId="3" borderId="21" xfId="2" applyFont="1" applyFill="1" applyBorder="1" applyAlignment="1">
      <alignment horizontal="center" vertical="center"/>
    </xf>
    <xf numFmtId="0" fontId="4" fillId="3" borderId="45" xfId="2" applyFont="1" applyFill="1" applyBorder="1" applyAlignment="1">
      <alignment horizontal="center" vertical="center"/>
    </xf>
    <xf numFmtId="0" fontId="0" fillId="3" borderId="2" xfId="2" applyFont="1" applyFill="1" applyBorder="1" applyAlignment="1">
      <alignment horizontal="center" vertical="center"/>
    </xf>
    <xf numFmtId="0" fontId="0" fillId="3" borderId="14" xfId="2" applyFont="1" applyFill="1" applyBorder="1" applyAlignment="1">
      <alignment horizontal="center" vertical="center"/>
    </xf>
  </cellXfs>
  <cellStyles count="4">
    <cellStyle name="Currency" xfId="1" builtinId="4"/>
    <cellStyle name="Hyperlink" xfId="3" builtinId="8"/>
    <cellStyle name="Normal" xfId="0" builtinId="0"/>
    <cellStyle name="Style 1" xfId="2" xr:uid="{3ACFDC35-0F0B-40A8-9DC3-38BFE7F7ADEA}"/>
  </cellStyles>
  <dxfs count="0"/>
  <tableStyles count="0" defaultTableStyle="TableStyleMedium2" defaultPivotStyle="PivotStyleLight16"/>
  <colors>
    <mruColors>
      <color rgb="FFF8EDFD"/>
      <color rgb="FFD19DE3"/>
      <color rgb="FFE6D1FB"/>
      <color rgb="FF9668AA"/>
      <color rgb="FF6837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B2CB6-6AEA-4E25-A639-627A85AAD38E}">
  <sheetPr>
    <pageSetUpPr fitToPage="1"/>
  </sheetPr>
  <dimension ref="A1:M45"/>
  <sheetViews>
    <sheetView tabSelected="1" zoomScaleNormal="100" workbookViewId="0">
      <selection activeCell="O13" sqref="O13"/>
    </sheetView>
  </sheetViews>
  <sheetFormatPr defaultColWidth="8.85546875" defaultRowHeight="15"/>
  <cols>
    <col min="1" max="1" width="17.5703125" bestFit="1" customWidth="1"/>
    <col min="3" max="3" width="9" bestFit="1" customWidth="1"/>
    <col min="6" max="7" width="9.140625" customWidth="1"/>
    <col min="8" max="9" width="12.28515625" bestFit="1" customWidth="1"/>
    <col min="10" max="10" width="11.5703125" bestFit="1" customWidth="1"/>
    <col min="11" max="11" width="10.7109375" hidden="1" customWidth="1"/>
    <col min="12" max="12" width="36.85546875" hidden="1" customWidth="1"/>
    <col min="13" max="13" width="27.85546875" hidden="1" customWidth="1"/>
    <col min="14" max="14" width="8.85546875" customWidth="1"/>
  </cols>
  <sheetData>
    <row r="1" spans="1:12" ht="23.25">
      <c r="A1" s="140" t="s">
        <v>0</v>
      </c>
      <c r="B1" s="141"/>
      <c r="C1" s="141"/>
      <c r="D1" s="141"/>
      <c r="E1" s="141"/>
      <c r="F1" s="141"/>
      <c r="G1" s="141"/>
      <c r="H1" s="141"/>
      <c r="I1" s="141"/>
      <c r="J1" s="142"/>
    </row>
    <row r="2" spans="1:12" ht="23.25">
      <c r="A2" s="143" t="s">
        <v>1</v>
      </c>
      <c r="B2" s="144"/>
      <c r="C2" s="144"/>
      <c r="D2" s="144"/>
      <c r="E2" s="144"/>
      <c r="F2" s="144"/>
      <c r="G2" s="144"/>
      <c r="H2" s="144"/>
      <c r="I2" s="144"/>
      <c r="J2" s="145"/>
    </row>
    <row r="3" spans="1:12">
      <c r="A3" s="146" t="s">
        <v>2</v>
      </c>
      <c r="B3" s="147"/>
      <c r="C3" s="147"/>
      <c r="D3" s="147"/>
      <c r="E3" s="147"/>
      <c r="F3" s="147"/>
      <c r="G3" s="147"/>
      <c r="H3" s="147"/>
      <c r="I3" s="147"/>
      <c r="J3" s="148"/>
    </row>
    <row r="4" spans="1:12">
      <c r="A4" s="149" t="s">
        <v>3</v>
      </c>
      <c r="B4" s="150"/>
      <c r="C4" s="150"/>
      <c r="D4" s="150"/>
      <c r="E4" s="150"/>
      <c r="F4" s="150"/>
      <c r="G4" s="150"/>
      <c r="H4" s="150"/>
      <c r="I4" s="150"/>
      <c r="J4" s="151"/>
    </row>
    <row r="5" spans="1:12">
      <c r="A5" s="136" t="s">
        <v>4</v>
      </c>
      <c r="B5" s="137"/>
      <c r="C5" s="138"/>
      <c r="D5" s="138"/>
      <c r="E5" s="138"/>
      <c r="F5" s="138"/>
      <c r="G5" s="138"/>
      <c r="H5" s="18" t="s">
        <v>5</v>
      </c>
      <c r="I5" s="138"/>
      <c r="J5" s="139"/>
    </row>
    <row r="6" spans="1:12">
      <c r="A6" s="122" t="s">
        <v>6</v>
      </c>
      <c r="B6" s="123"/>
      <c r="C6" s="124"/>
      <c r="D6" s="124"/>
      <c r="E6" s="124"/>
      <c r="F6" s="124"/>
      <c r="G6" s="124"/>
      <c r="H6" s="19" t="s">
        <v>7</v>
      </c>
      <c r="I6" s="125"/>
      <c r="J6" s="126"/>
      <c r="L6" t="s">
        <v>8</v>
      </c>
    </row>
    <row r="7" spans="1:12">
      <c r="A7" s="127" t="s">
        <v>9</v>
      </c>
      <c r="B7" s="128"/>
      <c r="C7" s="128"/>
      <c r="D7" s="128"/>
      <c r="E7" s="128"/>
      <c r="F7" s="128"/>
      <c r="G7" s="129"/>
      <c r="H7" s="20" t="s">
        <v>10</v>
      </c>
      <c r="I7" s="21" t="s">
        <v>11</v>
      </c>
      <c r="J7" s="22" t="s">
        <v>12</v>
      </c>
      <c r="K7">
        <v>290</v>
      </c>
      <c r="L7" t="s">
        <v>13</v>
      </c>
    </row>
    <row r="8" spans="1:12">
      <c r="A8" s="130" t="s">
        <v>14</v>
      </c>
      <c r="B8" s="131"/>
      <c r="C8" s="131"/>
      <c r="D8" s="131"/>
      <c r="E8" s="131"/>
      <c r="F8" s="131"/>
      <c r="G8" s="131"/>
      <c r="H8" s="10">
        <v>17050</v>
      </c>
      <c r="I8" s="10">
        <v>17050</v>
      </c>
      <c r="J8" s="11">
        <f t="shared" ref="J8:J14" si="0">SUM(H8,I8)</f>
        <v>34100</v>
      </c>
      <c r="K8">
        <v>3100</v>
      </c>
      <c r="L8" t="s">
        <v>15</v>
      </c>
    </row>
    <row r="9" spans="1:12">
      <c r="A9" s="132" t="s">
        <v>16</v>
      </c>
      <c r="B9" s="117"/>
      <c r="C9" s="117"/>
      <c r="D9" s="117"/>
      <c r="E9" s="117"/>
      <c r="F9" s="117"/>
      <c r="G9" s="117"/>
      <c r="H9" s="2">
        <v>775</v>
      </c>
      <c r="I9" s="2">
        <v>775</v>
      </c>
      <c r="J9" s="12">
        <f>SUM(H9,I9)</f>
        <v>1550</v>
      </c>
      <c r="K9">
        <v>3400</v>
      </c>
    </row>
    <row r="10" spans="1:12">
      <c r="A10" s="132" t="s">
        <v>17</v>
      </c>
      <c r="B10" s="117"/>
      <c r="C10" s="117"/>
      <c r="D10" s="117"/>
      <c r="E10" s="117"/>
      <c r="F10" s="117"/>
      <c r="G10" s="117"/>
      <c r="H10" s="2">
        <v>2600</v>
      </c>
      <c r="I10" s="2">
        <v>2600</v>
      </c>
      <c r="J10" s="12">
        <f>SUM(H10,I10)</f>
        <v>5200</v>
      </c>
      <c r="K10">
        <v>450</v>
      </c>
      <c r="L10" s="23">
        <v>3000</v>
      </c>
    </row>
    <row r="11" spans="1:12">
      <c r="A11" s="132" t="s">
        <v>8</v>
      </c>
      <c r="B11" s="117"/>
      <c r="C11" s="117"/>
      <c r="D11" s="117"/>
      <c r="E11" s="117"/>
      <c r="F11" s="117"/>
      <c r="G11" s="117"/>
      <c r="H11" s="2">
        <v>3100</v>
      </c>
      <c r="I11" s="2">
        <v>3100</v>
      </c>
      <c r="J11" s="12">
        <f t="shared" si="0"/>
        <v>6200</v>
      </c>
      <c r="K11">
        <v>690</v>
      </c>
      <c r="L11" s="24">
        <v>2600</v>
      </c>
    </row>
    <row r="12" spans="1:12">
      <c r="A12" s="130" t="s">
        <v>18</v>
      </c>
      <c r="B12" s="131"/>
      <c r="C12" s="131"/>
      <c r="D12" s="131"/>
      <c r="E12" s="131"/>
      <c r="F12" s="131"/>
      <c r="G12" s="131"/>
      <c r="H12" s="10">
        <v>200</v>
      </c>
      <c r="I12" s="10">
        <v>100</v>
      </c>
      <c r="J12" s="11">
        <f t="shared" si="0"/>
        <v>300</v>
      </c>
      <c r="K12">
        <v>1050</v>
      </c>
      <c r="L12" t="s">
        <v>19</v>
      </c>
    </row>
    <row r="13" spans="1:12">
      <c r="A13" s="133" t="s">
        <v>19</v>
      </c>
      <c r="B13" s="111"/>
      <c r="C13" s="111"/>
      <c r="D13" s="111"/>
      <c r="E13" s="111"/>
      <c r="F13" s="111"/>
      <c r="G13" s="111"/>
      <c r="H13" s="13"/>
      <c r="I13" s="13"/>
      <c r="J13" s="14">
        <f t="shared" si="0"/>
        <v>0</v>
      </c>
      <c r="K13">
        <v>1500</v>
      </c>
      <c r="L13" t="s">
        <v>20</v>
      </c>
    </row>
    <row r="14" spans="1:12" ht="15.75" thickBot="1">
      <c r="A14" s="134" t="s">
        <v>21</v>
      </c>
      <c r="B14" s="135"/>
      <c r="C14" s="135"/>
      <c r="D14" s="135"/>
      <c r="E14" s="135"/>
      <c r="F14" s="135"/>
      <c r="G14" s="135"/>
      <c r="H14" s="15"/>
      <c r="I14" s="15"/>
      <c r="J14" s="16">
        <f t="shared" si="0"/>
        <v>0</v>
      </c>
    </row>
    <row r="15" spans="1:12" ht="15.75" thickBot="1">
      <c r="A15" s="119" t="s">
        <v>22</v>
      </c>
      <c r="B15" s="120"/>
      <c r="C15" s="120"/>
      <c r="D15" s="120"/>
      <c r="E15" s="120"/>
      <c r="F15" s="120"/>
      <c r="G15" s="121"/>
      <c r="H15" s="25">
        <f>SUM(H8:H14)</f>
        <v>23725</v>
      </c>
      <c r="I15" s="26">
        <f>SUM(I8:I14)</f>
        <v>23625</v>
      </c>
      <c r="J15" s="27">
        <f>SUM(J8:J14)</f>
        <v>47350</v>
      </c>
    </row>
    <row r="16" spans="1:12">
      <c r="A16" s="101" t="s">
        <v>23</v>
      </c>
      <c r="B16" s="102"/>
      <c r="C16" s="102"/>
      <c r="D16" s="102"/>
      <c r="E16" s="102"/>
      <c r="F16" s="102"/>
      <c r="G16" s="102"/>
      <c r="H16" s="28" t="s">
        <v>10</v>
      </c>
      <c r="I16" s="28" t="s">
        <v>11</v>
      </c>
      <c r="J16" s="29" t="s">
        <v>12</v>
      </c>
    </row>
    <row r="17" spans="1:13">
      <c r="A17" s="103" t="s">
        <v>24</v>
      </c>
      <c r="B17" s="104"/>
      <c r="C17" s="104"/>
      <c r="D17" s="104"/>
      <c r="E17" s="104"/>
      <c r="F17" s="104"/>
      <c r="G17" s="104"/>
      <c r="H17" s="48">
        <f>IF(A17=L20,3000,IF(A17=L21,4000,IF(A17=L22,5000,IF(A17=L23,6000,IF(A17=L24,7000,IF(A17=L19,0,IF(A17=L25,3000,IF(A17=L26,4000,IF(A17=L27,5000,IF(A17=L28,6000,IF(A17=L29,7000)))))))))))</f>
        <v>0</v>
      </c>
      <c r="I17" s="48">
        <f>IF(A17=L20,3000,IF(A17=L21,4000,IF(A17=L22,5000,IF(A17=L23,6000,IF(A17=L24,7000,IF(A17=L19,0,IF(A17=L25,3000,IF(A17=L26,4000,IF(A17=L27,5000,IF(A17=L28,6000,IF(A17=L29,7000)))))))))))</f>
        <v>0</v>
      </c>
      <c r="J17" s="17">
        <f t="shared" ref="J17:J35" si="1">SUM(H17,I17)</f>
        <v>0</v>
      </c>
      <c r="L17" t="s">
        <v>25</v>
      </c>
    </row>
    <row r="18" spans="1:13">
      <c r="A18" s="103" t="s">
        <v>25</v>
      </c>
      <c r="B18" s="104"/>
      <c r="C18" s="104"/>
      <c r="D18" s="104"/>
      <c r="E18" s="104"/>
      <c r="F18" s="104"/>
      <c r="G18" s="104"/>
      <c r="H18" s="2"/>
      <c r="I18" s="2"/>
      <c r="J18" s="3">
        <f t="shared" si="1"/>
        <v>0</v>
      </c>
      <c r="L18" t="s">
        <v>26</v>
      </c>
    </row>
    <row r="19" spans="1:13">
      <c r="A19" s="113" t="s">
        <v>27</v>
      </c>
      <c r="B19" s="114"/>
      <c r="C19" s="114"/>
      <c r="D19" s="115"/>
      <c r="E19" s="116"/>
      <c r="F19" s="117"/>
      <c r="G19" s="118"/>
      <c r="H19" s="2"/>
      <c r="I19" s="2"/>
      <c r="J19" s="3">
        <f t="shared" si="1"/>
        <v>0</v>
      </c>
      <c r="L19" t="s">
        <v>24</v>
      </c>
      <c r="M19" t="s">
        <v>27</v>
      </c>
    </row>
    <row r="20" spans="1:13">
      <c r="A20" s="105" t="s">
        <v>28</v>
      </c>
      <c r="B20" s="106"/>
      <c r="C20" s="106"/>
      <c r="D20" s="106"/>
      <c r="E20" s="106"/>
      <c r="F20" s="106"/>
      <c r="G20" s="106"/>
      <c r="H20" s="58"/>
      <c r="I20" s="58"/>
      <c r="J20" s="59">
        <f>SUM(H20,I20)</f>
        <v>0</v>
      </c>
      <c r="L20" t="s">
        <v>29</v>
      </c>
      <c r="M20" t="s">
        <v>30</v>
      </c>
    </row>
    <row r="21" spans="1:13">
      <c r="A21" s="51" t="s">
        <v>31</v>
      </c>
      <c r="B21" s="107"/>
      <c r="C21" s="108"/>
      <c r="D21" s="108"/>
      <c r="E21" s="108"/>
      <c r="F21" s="108"/>
      <c r="G21" s="109"/>
      <c r="H21" s="50"/>
      <c r="I21" s="2"/>
      <c r="J21" s="3">
        <f t="shared" si="1"/>
        <v>0</v>
      </c>
      <c r="L21" t="s">
        <v>32</v>
      </c>
    </row>
    <row r="22" spans="1:13">
      <c r="A22" s="30"/>
      <c r="B22" s="110"/>
      <c r="C22" s="111"/>
      <c r="D22" s="111"/>
      <c r="E22" s="111"/>
      <c r="F22" s="111"/>
      <c r="G22" s="112"/>
      <c r="H22" s="2"/>
      <c r="I22" s="2"/>
      <c r="J22" s="3">
        <f t="shared" si="1"/>
        <v>0</v>
      </c>
      <c r="K22" s="31"/>
      <c r="L22" t="s">
        <v>33</v>
      </c>
    </row>
    <row r="23" spans="1:13">
      <c r="A23" s="51" t="s">
        <v>34</v>
      </c>
      <c r="B23" s="112"/>
      <c r="C23" s="100"/>
      <c r="D23" s="100"/>
      <c r="E23" s="100"/>
      <c r="F23" s="100"/>
      <c r="G23" s="100"/>
      <c r="H23" s="2"/>
      <c r="I23" s="2"/>
      <c r="J23" s="3">
        <f t="shared" si="1"/>
        <v>0</v>
      </c>
      <c r="L23" t="s">
        <v>35</v>
      </c>
    </row>
    <row r="24" spans="1:13">
      <c r="A24" s="30"/>
      <c r="B24" s="112"/>
      <c r="C24" s="100"/>
      <c r="D24" s="100"/>
      <c r="E24" s="100"/>
      <c r="F24" s="100"/>
      <c r="G24" s="100"/>
      <c r="H24" s="2"/>
      <c r="I24" s="2"/>
      <c r="J24" s="3">
        <f t="shared" si="1"/>
        <v>0</v>
      </c>
      <c r="L24" t="s">
        <v>36</v>
      </c>
    </row>
    <row r="25" spans="1:13">
      <c r="A25" s="30"/>
      <c r="B25" s="112"/>
      <c r="C25" s="100"/>
      <c r="D25" s="100"/>
      <c r="E25" s="100"/>
      <c r="F25" s="100"/>
      <c r="G25" s="100"/>
      <c r="H25" s="2"/>
      <c r="I25" s="2"/>
      <c r="J25" s="3">
        <f t="shared" si="1"/>
        <v>0</v>
      </c>
      <c r="L25" t="s">
        <v>37</v>
      </c>
    </row>
    <row r="26" spans="1:13">
      <c r="A26" s="30"/>
      <c r="B26" s="112"/>
      <c r="C26" s="100"/>
      <c r="D26" s="100"/>
      <c r="E26" s="100"/>
      <c r="F26" s="100"/>
      <c r="G26" s="100"/>
      <c r="H26" s="2"/>
      <c r="I26" s="2"/>
      <c r="J26" s="3">
        <f t="shared" si="1"/>
        <v>0</v>
      </c>
      <c r="L26" t="s">
        <v>38</v>
      </c>
    </row>
    <row r="27" spans="1:13">
      <c r="A27" s="52" t="s">
        <v>39</v>
      </c>
      <c r="B27" s="100"/>
      <c r="C27" s="100"/>
      <c r="D27" s="100"/>
      <c r="E27" s="100"/>
      <c r="F27" s="100"/>
      <c r="G27" s="100"/>
      <c r="H27" s="2"/>
      <c r="I27" s="2"/>
      <c r="J27" s="3">
        <f t="shared" si="1"/>
        <v>0</v>
      </c>
      <c r="K27" s="32"/>
      <c r="L27" t="s">
        <v>40</v>
      </c>
    </row>
    <row r="28" spans="1:13">
      <c r="A28" s="33"/>
      <c r="B28" s="82"/>
      <c r="C28" s="82"/>
      <c r="D28" s="82"/>
      <c r="E28" s="82"/>
      <c r="F28" s="82"/>
      <c r="G28" s="82"/>
      <c r="H28" s="2"/>
      <c r="I28" s="2"/>
      <c r="J28" s="3">
        <f t="shared" si="1"/>
        <v>0</v>
      </c>
      <c r="L28" t="s">
        <v>41</v>
      </c>
    </row>
    <row r="29" spans="1:13">
      <c r="A29" s="34"/>
      <c r="B29" s="83"/>
      <c r="C29" s="83"/>
      <c r="D29" s="83"/>
      <c r="E29" s="83"/>
      <c r="F29" s="83"/>
      <c r="G29" s="83"/>
      <c r="H29" s="1"/>
      <c r="I29" s="2"/>
      <c r="J29" s="3">
        <f t="shared" si="1"/>
        <v>0</v>
      </c>
      <c r="L29" t="s">
        <v>42</v>
      </c>
    </row>
    <row r="30" spans="1:13">
      <c r="A30" s="84" t="s">
        <v>43</v>
      </c>
      <c r="B30" s="84"/>
      <c r="C30" s="84"/>
      <c r="D30" s="54" t="s">
        <v>44</v>
      </c>
      <c r="E30" s="55"/>
      <c r="F30" s="54" t="s">
        <v>45</v>
      </c>
      <c r="G30" s="55"/>
      <c r="H30" s="56">
        <f>ROUNDUP($L$30,0)</f>
        <v>0</v>
      </c>
      <c r="I30" s="57">
        <f>ROUNDUP($M$30,0)</f>
        <v>0</v>
      </c>
      <c r="J30" s="53">
        <f t="shared" si="1"/>
        <v>0</v>
      </c>
      <c r="K30" s="35">
        <f>100%-1.057%</f>
        <v>0.98943000000000003</v>
      </c>
      <c r="L30" s="36">
        <f>E30*$K$30</f>
        <v>0</v>
      </c>
      <c r="M30">
        <f>G30*$K$30</f>
        <v>0</v>
      </c>
    </row>
    <row r="31" spans="1:13">
      <c r="A31" s="84" t="s">
        <v>46</v>
      </c>
      <c r="B31" s="84"/>
      <c r="C31" s="84"/>
      <c r="D31" s="54" t="s">
        <v>44</v>
      </c>
      <c r="E31" s="55"/>
      <c r="F31" s="54" t="s">
        <v>45</v>
      </c>
      <c r="G31" s="55"/>
      <c r="H31" s="56">
        <f>ROUNDUP($L$31,0)</f>
        <v>0</v>
      </c>
      <c r="I31" s="57">
        <f>ROUNDUP($M$31,0)</f>
        <v>0</v>
      </c>
      <c r="J31" s="53">
        <f t="shared" si="1"/>
        <v>0</v>
      </c>
      <c r="L31">
        <f>E31*$K$30</f>
        <v>0</v>
      </c>
      <c r="M31">
        <f>G31*$K$30</f>
        <v>0</v>
      </c>
    </row>
    <row r="32" spans="1:13">
      <c r="A32" s="85" t="s">
        <v>47</v>
      </c>
      <c r="B32" s="86"/>
      <c r="C32" s="86"/>
      <c r="D32" s="86"/>
      <c r="E32" s="86"/>
      <c r="F32" s="86"/>
      <c r="G32" s="86"/>
      <c r="H32" s="2"/>
      <c r="I32" s="2"/>
      <c r="J32" s="3">
        <f t="shared" si="1"/>
        <v>0</v>
      </c>
    </row>
    <row r="33" spans="1:13">
      <c r="A33" s="87" t="s">
        <v>48</v>
      </c>
      <c r="B33" s="88"/>
      <c r="C33" s="89"/>
      <c r="D33" s="89"/>
      <c r="E33" s="89"/>
      <c r="F33" s="89"/>
      <c r="G33" s="89"/>
      <c r="H33" s="2"/>
      <c r="I33" s="2"/>
      <c r="J33" s="3">
        <f t="shared" si="1"/>
        <v>0</v>
      </c>
    </row>
    <row r="34" spans="1:13">
      <c r="A34" s="90" t="s">
        <v>49</v>
      </c>
      <c r="B34" s="91"/>
      <c r="C34" s="4"/>
      <c r="D34" s="92"/>
      <c r="E34" s="78"/>
      <c r="F34" s="78"/>
      <c r="G34" s="78"/>
      <c r="H34" s="1"/>
      <c r="I34" s="2"/>
      <c r="J34" s="3">
        <f t="shared" si="1"/>
        <v>0</v>
      </c>
      <c r="L34" t="s">
        <v>50</v>
      </c>
    </row>
    <row r="35" spans="1:13" ht="15.75" thickBot="1">
      <c r="A35" s="93" t="s">
        <v>51</v>
      </c>
      <c r="B35" s="94"/>
      <c r="C35" s="95"/>
      <c r="D35" s="96"/>
      <c r="E35" s="96"/>
      <c r="F35" s="96"/>
      <c r="G35" s="96"/>
      <c r="H35" s="5"/>
      <c r="I35" s="6"/>
      <c r="J35" s="7">
        <f t="shared" si="1"/>
        <v>0</v>
      </c>
      <c r="K35" s="37" t="s">
        <v>52</v>
      </c>
      <c r="L35" t="s">
        <v>53</v>
      </c>
    </row>
    <row r="36" spans="1:13" ht="15.75" thickBot="1">
      <c r="A36" s="97" t="s">
        <v>54</v>
      </c>
      <c r="B36" s="98"/>
      <c r="C36" s="98"/>
      <c r="D36" s="98"/>
      <c r="E36" s="98"/>
      <c r="F36" s="98"/>
      <c r="G36" s="99"/>
      <c r="H36" s="38">
        <f>SUM(H17:H35)</f>
        <v>0</v>
      </c>
      <c r="I36" s="39">
        <f>SUM(I17:I35)</f>
        <v>0</v>
      </c>
      <c r="J36" s="40">
        <f>SUM(J17:J35)</f>
        <v>0</v>
      </c>
      <c r="K36" s="37" t="s">
        <v>55</v>
      </c>
      <c r="L36" t="s">
        <v>56</v>
      </c>
    </row>
    <row r="37" spans="1:13">
      <c r="A37" s="79" t="s">
        <v>57</v>
      </c>
      <c r="B37" s="80"/>
      <c r="C37" s="80"/>
      <c r="D37" s="80"/>
      <c r="E37" s="80"/>
      <c r="F37" s="80"/>
      <c r="G37" s="81"/>
      <c r="H37" s="28" t="s">
        <v>10</v>
      </c>
      <c r="I37" s="28" t="s">
        <v>11</v>
      </c>
      <c r="J37" s="29" t="s">
        <v>12</v>
      </c>
      <c r="K37" s="37"/>
      <c r="L37" t="s">
        <v>58</v>
      </c>
    </row>
    <row r="38" spans="1:13">
      <c r="A38" s="68" t="s">
        <v>59</v>
      </c>
      <c r="B38" s="69"/>
      <c r="C38" s="69"/>
      <c r="D38" s="70"/>
      <c r="E38" s="70"/>
      <c r="F38" s="70"/>
      <c r="G38" s="71"/>
      <c r="H38" s="2"/>
      <c r="I38" s="2"/>
      <c r="J38" s="3">
        <f>SUM(H38,I38)</f>
        <v>0</v>
      </c>
    </row>
    <row r="39" spans="1:13">
      <c r="A39" s="68" t="s">
        <v>60</v>
      </c>
      <c r="B39" s="69"/>
      <c r="C39" s="69"/>
      <c r="D39" s="72"/>
      <c r="E39" s="72"/>
      <c r="F39" s="72"/>
      <c r="G39" s="72"/>
      <c r="H39" s="1"/>
      <c r="I39" s="2"/>
      <c r="J39" s="3">
        <f t="shared" ref="J39:J42" si="2">SUM(H39,I39)</f>
        <v>0</v>
      </c>
    </row>
    <row r="40" spans="1:13">
      <c r="A40" s="68" t="s">
        <v>61</v>
      </c>
      <c r="B40" s="69"/>
      <c r="C40" s="69"/>
      <c r="D40" s="41" t="s">
        <v>44</v>
      </c>
      <c r="E40" s="8"/>
      <c r="F40" s="41" t="s">
        <v>45</v>
      </c>
      <c r="G40" s="9"/>
      <c r="H40" s="49">
        <f>ROUNDUP($L$40,0)</f>
        <v>0</v>
      </c>
      <c r="I40" s="48">
        <f>ROUNDUP($M$40,0)</f>
        <v>0</v>
      </c>
      <c r="J40" s="3">
        <f t="shared" si="2"/>
        <v>0</v>
      </c>
      <c r="K40" s="35">
        <f>100%-4.228%</f>
        <v>0.95772000000000002</v>
      </c>
      <c r="L40">
        <f>E40*$K$40</f>
        <v>0</v>
      </c>
      <c r="M40">
        <f>G40*$K$40</f>
        <v>0</v>
      </c>
    </row>
    <row r="41" spans="1:13">
      <c r="A41" s="73" t="s">
        <v>62</v>
      </c>
      <c r="B41" s="74"/>
      <c r="C41" s="74"/>
      <c r="D41" s="75"/>
      <c r="E41" s="75"/>
      <c r="F41" s="75"/>
      <c r="G41" s="76"/>
      <c r="H41" s="2"/>
      <c r="I41" s="2"/>
      <c r="J41" s="3">
        <f t="shared" si="2"/>
        <v>0</v>
      </c>
    </row>
    <row r="42" spans="1:13" ht="15.75" thickBot="1">
      <c r="A42" s="77" t="s">
        <v>63</v>
      </c>
      <c r="B42" s="75"/>
      <c r="C42" s="75"/>
      <c r="D42" s="78"/>
      <c r="E42" s="78"/>
      <c r="F42" s="78"/>
      <c r="G42" s="78"/>
      <c r="H42" s="5"/>
      <c r="I42" s="2"/>
      <c r="J42" s="3">
        <f t="shared" si="2"/>
        <v>0</v>
      </c>
    </row>
    <row r="43" spans="1:13" ht="15.75" thickBot="1">
      <c r="A43" s="60" t="s">
        <v>64</v>
      </c>
      <c r="B43" s="61"/>
      <c r="C43" s="61"/>
      <c r="D43" s="61"/>
      <c r="E43" s="61"/>
      <c r="F43" s="61"/>
      <c r="G43" s="61"/>
      <c r="H43" s="42">
        <f>SUM(H38:H42)</f>
        <v>0</v>
      </c>
      <c r="I43" s="43">
        <f>SUM(I38:I42)</f>
        <v>0</v>
      </c>
      <c r="J43" s="44">
        <f>SUM(J38:J42)</f>
        <v>0</v>
      </c>
    </row>
    <row r="44" spans="1:13" ht="20.45" customHeight="1" thickBot="1">
      <c r="A44" s="62" t="s">
        <v>65</v>
      </c>
      <c r="B44" s="63"/>
      <c r="C44" s="63"/>
      <c r="D44" s="63"/>
      <c r="E44" s="63"/>
      <c r="F44" s="63"/>
      <c r="G44" s="64"/>
      <c r="H44" s="45">
        <f>SUM(H15-H36-H43)</f>
        <v>23725</v>
      </c>
      <c r="I44" s="46">
        <f>SUM(I15-I36-I43)</f>
        <v>23625</v>
      </c>
      <c r="J44" s="47">
        <f>SUM(H44:I44)</f>
        <v>47350</v>
      </c>
    </row>
    <row r="45" spans="1:13" ht="49.15" customHeight="1">
      <c r="A45" s="65" t="s">
        <v>66</v>
      </c>
      <c r="B45" s="66"/>
      <c r="C45" s="66"/>
      <c r="D45" s="66"/>
      <c r="E45" s="66"/>
      <c r="F45" s="66"/>
      <c r="G45" s="66"/>
      <c r="H45" s="66"/>
      <c r="I45" s="66"/>
      <c r="J45" s="67"/>
    </row>
  </sheetData>
  <sheetProtection algorithmName="SHA-512" hashValue="bNveisM8f6B75csxibb6axlzXfem8WKsgseiEzjYG45jNiQ9gkSohFT1L2e65bhWssyWzns08+G1xG7oV4ejQw==" saltValue="9CyGHZyjoWdbyq1sg4P9Rg==" spinCount="100000" sheet="1" objects="1" scenarios="1" formatCells="0" formatColumns="0" formatRows="0"/>
  <protectedRanges>
    <protectedRange sqref="C34" name="Range1"/>
    <protectedRange sqref="A17" name="Range2"/>
    <protectedRange sqref="K1:M1048576" name="Range3"/>
    <protectedRange sqref="A11:G11" name="Range4"/>
    <protectedRange sqref="A19:D19" name="Range5"/>
    <protectedRange sqref="E19:G19" name="Range6"/>
  </protectedRanges>
  <mergeCells count="54">
    <mergeCell ref="A1:J1"/>
    <mergeCell ref="A2:J2"/>
    <mergeCell ref="A3:J3"/>
    <mergeCell ref="A4:J4"/>
    <mergeCell ref="A5:B5"/>
    <mergeCell ref="C5:G5"/>
    <mergeCell ref="I5:J5"/>
    <mergeCell ref="A15:G15"/>
    <mergeCell ref="A6:B6"/>
    <mergeCell ref="C6:G6"/>
    <mergeCell ref="I6:J6"/>
    <mergeCell ref="A7:G7"/>
    <mergeCell ref="A8:G8"/>
    <mergeCell ref="A9:G9"/>
    <mergeCell ref="A10:G10"/>
    <mergeCell ref="A11:G11"/>
    <mergeCell ref="A12:G12"/>
    <mergeCell ref="A13:G13"/>
    <mergeCell ref="A14:G14"/>
    <mergeCell ref="B27:G27"/>
    <mergeCell ref="A16:G16"/>
    <mergeCell ref="A17:G17"/>
    <mergeCell ref="A18:G18"/>
    <mergeCell ref="A20:G20"/>
    <mergeCell ref="B21:G21"/>
    <mergeCell ref="B22:G22"/>
    <mergeCell ref="B23:G23"/>
    <mergeCell ref="B24:G24"/>
    <mergeCell ref="B25:G25"/>
    <mergeCell ref="B26:G26"/>
    <mergeCell ref="A19:D19"/>
    <mergeCell ref="E19:G19"/>
    <mergeCell ref="A37:G37"/>
    <mergeCell ref="B28:G28"/>
    <mergeCell ref="B29:G29"/>
    <mergeCell ref="A30:C30"/>
    <mergeCell ref="A31:C31"/>
    <mergeCell ref="A32:G32"/>
    <mergeCell ref="A33:G33"/>
    <mergeCell ref="A34:B34"/>
    <mergeCell ref="D34:G34"/>
    <mergeCell ref="A35:C35"/>
    <mergeCell ref="D35:G35"/>
    <mergeCell ref="A36:G36"/>
    <mergeCell ref="A43:G43"/>
    <mergeCell ref="A44:G44"/>
    <mergeCell ref="A45:J45"/>
    <mergeCell ref="A38:G38"/>
    <mergeCell ref="A39:C39"/>
    <mergeCell ref="D39:G39"/>
    <mergeCell ref="A40:C40"/>
    <mergeCell ref="A41:G41"/>
    <mergeCell ref="A42:C42"/>
    <mergeCell ref="D42:G42"/>
  </mergeCells>
  <dataValidations count="11">
    <dataValidation type="list" allowBlank="1" showInputMessage="1" showErrorMessage="1" sqref="A11:G11" xr:uid="{D4B366DF-6135-40BE-91AA-B3337300C1DD}">
      <formula1>$L$6:$L$8</formula1>
    </dataValidation>
    <dataValidation type="list" allowBlank="1" showInputMessage="1" showErrorMessage="1" sqref="A17:G17" xr:uid="{33C99F9F-FEAE-4B66-A0D9-3D357E50B171}">
      <formula1>$L$19:$L$29</formula1>
    </dataValidation>
    <dataValidation type="list" allowBlank="1" showInputMessage="1" showErrorMessage="1" sqref="A18:G18" xr:uid="{67B3B54C-9A16-4C46-9930-7AD55A2CEE0B}">
      <formula1>$L$17:$L$18</formula1>
    </dataValidation>
    <dataValidation type="list" allowBlank="1" showInputMessage="1" showErrorMessage="1" sqref="H11:I11" xr:uid="{A5503B52-CAF0-45B1-8904-865F57D234F3}">
      <formula1>$K$7:$K$12</formula1>
    </dataValidation>
    <dataValidation type="list" allowBlank="1" showInputMessage="1" showErrorMessage="1" sqref="D34:G34" xr:uid="{FB167BEB-1B39-4443-9B18-EE9EAACAD839}">
      <formula1>$L$34:$L$37</formula1>
    </dataValidation>
    <dataValidation type="list" allowBlank="1" showInputMessage="1" showErrorMessage="1" sqref="A13:G13" xr:uid="{3EFFCEE1-A029-4373-8B3F-C789469A8D35}">
      <formula1>$L$12:$L$14</formula1>
    </dataValidation>
    <dataValidation allowBlank="1" showInputMessage="1" showErrorMessage="1" sqref="B22:G29" xr:uid="{662CDDC4-A184-4BA7-B000-4FE8B4119AC4}"/>
    <dataValidation type="list" allowBlank="1" showInputMessage="1" showErrorMessage="1" sqref="H13:I13" xr:uid="{4F4B694D-E74C-4285-9C08-8999397678AC}">
      <formula1>$K$13:$K$14</formula1>
    </dataValidation>
    <dataValidation type="list" allowBlank="1" showInputMessage="1" showErrorMessage="1" sqref="H10:I10" xr:uid="{BCD9EDD1-2D34-412C-8847-CE547EA92D42}">
      <formula1>$L$10:$L$11</formula1>
    </dataValidation>
    <dataValidation type="list" allowBlank="1" showInputMessage="1" showErrorMessage="1" sqref="D35:G35 C34" xr:uid="{46DCC794-11EB-45B9-A0F4-81B6B6C58F2C}">
      <formula1>$K$35:$K$36</formula1>
    </dataValidation>
    <dataValidation type="list" allowBlank="1" showInputMessage="1" showErrorMessage="1" sqref="A19:D19" xr:uid="{8D80E625-9D0B-4495-86FB-6D8EDCCFA337}">
      <formula1>$M$19:$M$20</formula1>
    </dataValidation>
  </dataValidations>
  <printOptions horizontalCentered="1" verticalCentered="1"/>
  <pageMargins left="0.25" right="0.25" top="0.25" bottom="0.25" header="0.3" footer="0.3"/>
  <pageSetup scale="9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93F640A6AA9A4E84C3AA3A595AF431" ma:contentTypeVersion="18" ma:contentTypeDescription="Create a new document." ma:contentTypeScope="" ma:versionID="24d3f7661011bdd299f800649f4ce760">
  <xsd:schema xmlns:xsd="http://www.w3.org/2001/XMLSchema" xmlns:xs="http://www.w3.org/2001/XMLSchema" xmlns:p="http://schemas.microsoft.com/office/2006/metadata/properties" xmlns:ns2="852b13c5-f56f-479d-baa9-a3632bea6233" xmlns:ns3="d85ec728-7d83-4dc7-b64e-bfa486cca5db" targetNamespace="http://schemas.microsoft.com/office/2006/metadata/properties" ma:root="true" ma:fieldsID="1ccd09d07fe9365ba9b23e63f8c44120" ns2:_="" ns3:_="">
    <xsd:import namespace="852b13c5-f56f-479d-baa9-a3632bea6233"/>
    <xsd:import namespace="d85ec728-7d83-4dc7-b64e-bfa486cca5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2b13c5-f56f-479d-baa9-a3632bea62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2b7b6e9-3053-49cf-93f2-a3bb80b8f2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5ec728-7d83-4dc7-b64e-bfa486cca5d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c97513b-b217-46be-ba5d-bc3237ad7e48}" ma:internalName="TaxCatchAll" ma:showField="CatchAllData" ma:web="d85ec728-7d83-4dc7-b64e-bfa486cca5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2b13c5-f56f-479d-baa9-a3632bea6233">
      <Terms xmlns="http://schemas.microsoft.com/office/infopath/2007/PartnerControls"/>
    </lcf76f155ced4ddcb4097134ff3c332f>
    <TaxCatchAll xmlns="d85ec728-7d83-4dc7-b64e-bfa486cca5db" xsi:nil="true"/>
  </documentManagement>
</p:properties>
</file>

<file path=customXml/itemProps1.xml><?xml version="1.0" encoding="utf-8"?>
<ds:datastoreItem xmlns:ds="http://schemas.openxmlformats.org/officeDocument/2006/customXml" ds:itemID="{6C1A9075-F0EB-42A7-B147-4D9830E7BC83}"/>
</file>

<file path=customXml/itemProps2.xml><?xml version="1.0" encoding="utf-8"?>
<ds:datastoreItem xmlns:ds="http://schemas.openxmlformats.org/officeDocument/2006/customXml" ds:itemID="{DC6763BB-8BF4-46AA-A307-5C6380DABBDE}"/>
</file>

<file path=customXml/itemProps3.xml><?xml version="1.0" encoding="utf-8"?>
<ds:datastoreItem xmlns:ds="http://schemas.openxmlformats.org/officeDocument/2006/customXml" ds:itemID="{0083F0CC-2200-4B8C-B7A0-CF9DFCA7EFB4}"/>
</file>

<file path=docMetadata/LabelInfo.xml><?xml version="1.0" encoding="utf-8"?>
<clbl:labelList xmlns:clbl="http://schemas.microsoft.com/office/2020/mipLabelMetadata">
  <clbl:label id="{33e5bd77-f0ad-402b-a03d-d2462b144a01}" enabled="0" method="" siteId="{33e5bd77-f0ad-402b-a03d-d2462b144a0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Gurley, Lena J</dc:creator>
  <cp:keywords/>
  <dc:description/>
  <cp:lastModifiedBy>Gurley, Lena J</cp:lastModifiedBy>
  <cp:revision/>
  <dcterms:created xsi:type="dcterms:W3CDTF">2025-09-15T14:33:50Z</dcterms:created>
  <dcterms:modified xsi:type="dcterms:W3CDTF">2026-07-16T13:30:47Z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0x010100C393F640A6AA9A4E84C3AA3A595AF431</vt:lpwstr>
  </property>
  <property fmtid="{D5CDD505-2E9C-101B-9397-08002B2CF9AE}" pid="3" name="MediaServiceImageTags">
    <vt:lpwstr/>
  </property>
</Properties>
</file>